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3" i="1"/>
  <c r="H18" i="1" l="1"/>
  <c r="H57" i="1" l="1"/>
  <c r="H32" i="1" l="1"/>
  <c r="H33" i="1" l="1"/>
  <c r="H36" i="1"/>
  <c r="H24" i="1"/>
  <c r="H37" i="1" l="1"/>
  <c r="H14" i="1"/>
  <c r="H30" i="1" l="1"/>
  <c r="H51" i="1" l="1"/>
  <c r="H13" i="1" s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<sst xmlns="http://schemas.openxmlformats.org/spreadsheetml/2006/main" count="57" uniqueCount="33">
  <si>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</si>
  <si>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</si>
  <si>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</si>
  <si>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</si>
  <si>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</si>
  <si>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</si>
  <si>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</si>
  <si>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</si>
  <si>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</si>
  <si>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</si>
  <si>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</si>
  <si>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</si>
  <si>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</si>
  <si>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</si>
  <si>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</si>
  <si>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</si>
  <si>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</si>
  <si>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</si>
  <si>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</si>
  <si>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</si>
  <si>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</si>
  <si>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</si>
  <si>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</si>
  <si>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</si>
  <si>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</si>
  <si>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</si>
  <si>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</si>
  <si>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</si>
  <si>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</si>
  <si>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</si>
  <si>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Dana:13.05.2021.</t>
  </si>
  <si>
    <t>Dana 13.05.2021.godine Dom zdravlja Požarevac je izvršio plaćanje prema dobavljačima:</t>
  </si>
  <si>
    <t>Primljena i neutrošena participacija od 13.05.2021.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</si>
</sst>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I29" sqref="I29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2</v>
      </c>
      <c r="C5" s="45"/>
      <c r="D5" s="45"/>
    </row>
    <row r="6" spans="2:15" x14ac:dyDescent="0.25">
      <c r="B6" s="45" t="s">
        <v>3</v>
      </c>
      <c r="C6" s="45"/>
      <c r="D6" s="45"/>
    </row>
    <row r="7" spans="2:15" x14ac:dyDescent="0.25">
      <c r="I7" s="10"/>
      <c r="J7" s="10"/>
    </row>
    <row r="8" spans="2:15" x14ac:dyDescent="0.25">
      <c r="B8" s="46" t="s">
        <v>30</v>
      </c>
      <c r="C8" s="46"/>
      <c r="D8" s="46"/>
      <c r="E8" s="46"/>
      <c r="F8" s="46"/>
      <c r="G8" s="46"/>
      <c r="H8" s="4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44329</v>
      </c>
      <c r="H12" s="14">
        <v>989280.81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44329</v>
      </c>
      <c r="H13" s="2">
        <f>H14+H30-H37-H51</f>
        <v>983081.87999999931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44329</v>
      </c>
      <c r="H14" s="3">
        <f>H15+H16+H17+H18+H19+H20+H21+H22+H23+H24+H25+H26+H27+H29+H28</f>
        <v>916451.57999999938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</f>
        <v>353754.95999999938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f>527368.28+873506.77-873506.77</f>
        <v>527368.28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1089916.65-1089916.65</f>
        <v>0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32</v>
      </c>
      <c r="C29" s="26"/>
      <c r="D29" s="26"/>
      <c r="E29" s="26"/>
      <c r="F29" s="27"/>
      <c r="G29" s="21"/>
      <c r="H29" s="9">
        <f>32915.34-3637+4500+1550</f>
        <v>35328.339999999997</v>
      </c>
      <c r="I29" s="10"/>
      <c r="J29" s="10"/>
      <c r="K29" s="7"/>
      <c r="L29" s="7"/>
    </row>
    <row r="30" spans="2:12" x14ac:dyDescent="0.25">
      <c r="B30" s="47" t="s">
        <v>23</v>
      </c>
      <c r="C30" s="48"/>
      <c r="D30" s="48"/>
      <c r="E30" s="48"/>
      <c r="F30" s="49"/>
      <c r="G30" s="20">
        <v>44329</v>
      </c>
      <c r="H30" s="3">
        <f>H31+H32+H33+H34+H35+H36</f>
        <v>66630.29999999993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</f>
        <v>66034.139999999927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40250-40250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32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</f>
        <v>596.16000000000349</v>
      </c>
      <c r="I36" s="10"/>
      <c r="J36" s="10"/>
    </row>
    <row r="37" spans="2:13" x14ac:dyDescent="0.25">
      <c r="B37" s="28" t="s">
        <v>24</v>
      </c>
      <c r="C37" s="29"/>
      <c r="D37" s="29"/>
      <c r="E37" s="29"/>
      <c r="F37" s="30"/>
      <c r="G37" s="23">
        <v>44329</v>
      </c>
      <c r="H37" s="4">
        <f>SUM(H38:H50)</f>
        <v>0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28" t="s">
        <v>25</v>
      </c>
      <c r="C51" s="29"/>
      <c r="D51" s="29"/>
      <c r="E51" s="29"/>
      <c r="F51" s="30"/>
      <c r="G51" s="23">
        <v>44329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34" t="s">
        <v>26</v>
      </c>
      <c r="C57" s="35"/>
      <c r="D57" s="35"/>
      <c r="E57" s="35"/>
      <c r="F57" s="36"/>
      <c r="G57" s="24">
        <v>44329</v>
      </c>
      <c r="H57" s="5">
        <f>303.75+5895.87+411531.7+263388.55+221619.15-896540.02+272033-272033+1707227.2+23411.92+2048.46+9866.63-1742553.98+3885.71+238.1-4123.81+221730.63+263388.89+455012.17+24508-796157.99-168482</f>
        <v>6198.929999999702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31" t="s">
        <v>28</v>
      </c>
      <c r="C59" s="32"/>
      <c r="D59" s="32"/>
      <c r="E59" s="32"/>
      <c r="F59" s="33"/>
      <c r="G59" s="22"/>
      <c r="H59" s="6">
        <f>H14+H30-H37-H51+H57-H58</f>
        <v>989280.80999999901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2021-05-14T06:09:15Z</dcterms:modified>
  <cp:category/>
  <cp:contentStatus/>
</cp:coreProperties>
</file>